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C93" i="1"/>
  <c r="C86" i="1"/>
  <c r="C75" i="1"/>
  <c r="C69" i="1"/>
  <c r="C67" i="1"/>
  <c r="H58" i="1" l="1"/>
  <c r="H46" i="1"/>
  <c r="H45" i="1"/>
  <c r="H33" i="1"/>
  <c r="H24" i="1"/>
  <c r="H23" i="1"/>
  <c r="H22" i="1"/>
  <c r="H29" i="1"/>
  <c r="H57" i="1" l="1"/>
  <c r="H18" i="1"/>
  <c r="H32" i="1" l="1"/>
  <c r="H36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<sst xmlns="http://schemas.openxmlformats.org/spreadsheetml/2006/main" count="117" uniqueCount="75">
  <si>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</si>
  <si>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</si>
  <si>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</si>
  <si>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</si>
  <si>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</si>
  <si>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</si>
  <si>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</si>
  <si>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</si>
  <si>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</si>
  <si>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</si>
  <si>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</si>
  <si>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</si>
  <si>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</si>
  <si>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</si>
  <si>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</si>
  <si>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</si>
  <si>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</si>
  <si>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</si>
  <si>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</si>
  <si>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</si>
  <si>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</si>
  <si>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</si>
  <si>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</si>
  <si>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</si>
  <si>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</si>
  <si>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</si>
  <si>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</si>
  <si>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</si>
  <si>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</si>
  <si>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</si>
  <si>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03.09.2021.</t>
  </si>
  <si>
    <t>Primljena i neutrošena participacija od 03.09.2021.</t>
  </si>
  <si>
    <t xml:space="preserve">Dana 03.09.2021.godine Dom zdravlja Požarevac je izvršio plaćanje prema dobavljačima: </t>
  </si>
  <si>
    <t>Farmalogist</t>
  </si>
  <si>
    <t>Vega</t>
  </si>
  <si>
    <t>210317336</t>
  </si>
  <si>
    <t>210323303</t>
  </si>
  <si>
    <t>210335327</t>
  </si>
  <si>
    <t>296707/21</t>
  </si>
  <si>
    <t>UKUPNO LEKOVI-DIREKTNA PLAĆANJA</t>
  </si>
  <si>
    <t>Elektroprivreda Srbije</t>
  </si>
  <si>
    <t>33-4012761053-2106</t>
  </si>
  <si>
    <t>UKUPNO ENERGENTI-DIREKTNA PLAĆANJA</t>
  </si>
  <si>
    <t>Lavija</t>
  </si>
  <si>
    <t>Sinofarm</t>
  </si>
  <si>
    <t>Vicor</t>
  </si>
  <si>
    <t>818/2021</t>
  </si>
  <si>
    <t>869/2021</t>
  </si>
  <si>
    <t>IF2021-5769</t>
  </si>
  <si>
    <t>R21-05838</t>
  </si>
  <si>
    <t>UKUPNO SANITETSKI MATERIJAL-JUN</t>
  </si>
  <si>
    <t>Flora komerc</t>
  </si>
  <si>
    <t>Promedia doo</t>
  </si>
  <si>
    <t>Nis ad</t>
  </si>
  <si>
    <t>Toplifikacija JP</t>
  </si>
  <si>
    <t>TE-KO Kostolac</t>
  </si>
  <si>
    <t>4617/21</t>
  </si>
  <si>
    <t>3894/21</t>
  </si>
  <si>
    <t>3898/21</t>
  </si>
  <si>
    <t>1009/2021</t>
  </si>
  <si>
    <t>924/2021</t>
  </si>
  <si>
    <t>928/2021</t>
  </si>
  <si>
    <t>IF2021-6852</t>
  </si>
  <si>
    <t>RO-10488/21</t>
  </si>
  <si>
    <t>R21-06629</t>
  </si>
  <si>
    <t>9004157289</t>
  </si>
  <si>
    <t>9004105474</t>
  </si>
  <si>
    <t>9004183704</t>
  </si>
  <si>
    <t>2543-31-1374-0621</t>
  </si>
  <si>
    <t>2544-32-1374-0621</t>
  </si>
  <si>
    <t>501-21395/2021</t>
  </si>
  <si>
    <t>9004235976</t>
  </si>
  <si>
    <t>UKUPNO SANITETSKI MATERIJAL-JUL</t>
  </si>
  <si>
    <t>UKUPNO ENERGENTI-JUL</t>
  </si>
  <si>
    <t>UKUPNO ENERGENTI-AVGUST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</si>
</sst>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Border="1"/>
    <xf numFmtId="49" fontId="6" fillId="0" borderId="1" xfId="1" applyNumberFormat="1" applyBorder="1"/>
    <xf numFmtId="4" fontId="10" fillId="0" borderId="1" xfId="1" applyNumberFormat="1" applyFont="1" applyBorder="1"/>
    <xf numFmtId="4" fontId="10" fillId="0" borderId="1" xfId="1" applyNumberFormat="1" applyFont="1" applyBorder="1" applyAlignment="1">
      <alignment horizontal="center"/>
    </xf>
    <xf numFmtId="4" fontId="6" fillId="0" borderId="1" xfId="1" applyNumberFormat="1" applyBorder="1"/>
    <xf numFmtId="49" fontId="9" fillId="0" borderId="1" xfId="1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5"/>
  <sheetViews>
    <sheetView tabSelected="1" topLeftCell="B1" zoomScaleNormal="100" workbookViewId="0">
      <selection activeCell="B89" sqref="B8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44442</v>
      </c>
      <c r="H12" s="14">
        <v>4305382.82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44442</v>
      </c>
      <c r="H13" s="2">
        <f>H14+H30-H37-H51</f>
        <v>4234063.1999999993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44442</v>
      </c>
      <c r="H14" s="3">
        <f>H15+H16+H17+H18+H19+H20+H21+H22+H23+H24+H25+H26+H27+H29+H28</f>
        <v>7851529.4799999995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2595.84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255735.78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</f>
        <v>1519832.3699999994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510965.84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</f>
        <v>822975.2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f>430659.64+1474824.96+422649.89</f>
        <v>2328134.4900000002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1098916.67+1098916.67</f>
        <v>2197833.34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147656.63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</f>
        <v>65799.989999999991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44442</v>
      </c>
      <c r="H30" s="3">
        <f>H31+H32+H33+H34+H35+H36</f>
        <v>397841.65999999992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</f>
        <v>270878.65999999992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</f>
        <v>80500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5588+40875</f>
        <v>46463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44442</v>
      </c>
      <c r="H37" s="4">
        <f>SUM(H38:H50)</f>
        <v>4015307.94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255735.78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510965.84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f>316163.2+456652</f>
        <v>772815.2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f>430659.64+1474824.96+422649.89</f>
        <v>2328134.4900000002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147656.63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44442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44442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</f>
        <v>885391.58999999892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741718.37+72353.6</f>
        <v>814071.97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4305382.8199999984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33</v>
      </c>
      <c r="C63" s="52">
        <v>110401.5</v>
      </c>
      <c r="D63" s="53" t="s">
        <v>35</v>
      </c>
    </row>
    <row r="64" spans="2:12" x14ac:dyDescent="0.25">
      <c r="B64" s="51" t="s">
        <v>33</v>
      </c>
      <c r="C64" s="52">
        <v>94036.800000000003</v>
      </c>
      <c r="D64" s="53" t="s">
        <v>36</v>
      </c>
    </row>
    <row r="65" spans="2:4" x14ac:dyDescent="0.25">
      <c r="B65" s="51" t="s">
        <v>33</v>
      </c>
      <c r="C65" s="52">
        <v>110401.5</v>
      </c>
      <c r="D65" s="53" t="s">
        <v>37</v>
      </c>
    </row>
    <row r="66" spans="2:4" x14ac:dyDescent="0.25">
      <c r="B66" s="51" t="s">
        <v>34</v>
      </c>
      <c r="C66" s="52">
        <v>196126.04</v>
      </c>
      <c r="D66" s="53" t="s">
        <v>38</v>
      </c>
    </row>
    <row r="67" spans="2:4" x14ac:dyDescent="0.25">
      <c r="B67" s="55" t="s">
        <v>39</v>
      </c>
      <c r="C67" s="54">
        <f>SUM(C63:C66)</f>
        <v>510965.83999999997</v>
      </c>
      <c r="D67" s="53"/>
    </row>
    <row r="68" spans="2:4" x14ac:dyDescent="0.25">
      <c r="B68" s="51" t="s">
        <v>40</v>
      </c>
      <c r="C68" s="52">
        <v>430659.64</v>
      </c>
      <c r="D68" s="53" t="s">
        <v>41</v>
      </c>
    </row>
    <row r="69" spans="2:4" x14ac:dyDescent="0.25">
      <c r="B69" s="55" t="s">
        <v>42</v>
      </c>
      <c r="C69" s="54">
        <f>SUM(C68)</f>
        <v>430659.64</v>
      </c>
      <c r="D69" s="53"/>
    </row>
    <row r="70" spans="2:4" x14ac:dyDescent="0.25">
      <c r="B70" s="51" t="s">
        <v>43</v>
      </c>
      <c r="C70" s="56">
        <v>7410</v>
      </c>
      <c r="D70" s="53" t="s">
        <v>46</v>
      </c>
    </row>
    <row r="71" spans="2:4" x14ac:dyDescent="0.25">
      <c r="B71" s="51" t="s">
        <v>43</v>
      </c>
      <c r="C71" s="56">
        <v>8904</v>
      </c>
      <c r="D71" s="53" t="s">
        <v>47</v>
      </c>
    </row>
    <row r="72" spans="2:4" x14ac:dyDescent="0.25">
      <c r="B72" s="51" t="s">
        <v>44</v>
      </c>
      <c r="C72" s="56">
        <v>9284</v>
      </c>
      <c r="D72" s="53" t="s">
        <v>48</v>
      </c>
    </row>
    <row r="73" spans="2:4" x14ac:dyDescent="0.25">
      <c r="B73" s="51" t="s">
        <v>45</v>
      </c>
      <c r="C73" s="56">
        <v>259994</v>
      </c>
      <c r="D73" s="53" t="s">
        <v>49</v>
      </c>
    </row>
    <row r="74" spans="2:4" x14ac:dyDescent="0.25">
      <c r="B74" s="51" t="s">
        <v>45</v>
      </c>
      <c r="C74" s="56">
        <v>30571.200000000001</v>
      </c>
      <c r="D74" s="53" t="s">
        <v>49</v>
      </c>
    </row>
    <row r="75" spans="2:4" x14ac:dyDescent="0.25">
      <c r="B75" s="55" t="s">
        <v>50</v>
      </c>
      <c r="C75" s="54">
        <f>SUM(C70:C74)</f>
        <v>316163.20000000001</v>
      </c>
      <c r="D75" s="53"/>
    </row>
    <row r="76" spans="2:4" x14ac:dyDescent="0.25">
      <c r="B76" s="51" t="s">
        <v>51</v>
      </c>
      <c r="C76" s="52">
        <v>6300</v>
      </c>
      <c r="D76" s="53" t="s">
        <v>56</v>
      </c>
    </row>
    <row r="77" spans="2:4" x14ac:dyDescent="0.25">
      <c r="B77" s="51" t="s">
        <v>51</v>
      </c>
      <c r="C77" s="52">
        <v>7142.4</v>
      </c>
      <c r="D77" s="53" t="s">
        <v>57</v>
      </c>
    </row>
    <row r="78" spans="2:4" x14ac:dyDescent="0.25">
      <c r="B78" s="51" t="s">
        <v>51</v>
      </c>
      <c r="C78" s="52">
        <v>7560</v>
      </c>
      <c r="D78" s="53" t="s">
        <v>58</v>
      </c>
    </row>
    <row r="79" spans="2:4" x14ac:dyDescent="0.25">
      <c r="B79" s="51" t="s">
        <v>43</v>
      </c>
      <c r="C79" s="52">
        <v>1375</v>
      </c>
      <c r="D79" s="53" t="s">
        <v>59</v>
      </c>
    </row>
    <row r="80" spans="2:4" x14ac:dyDescent="0.25">
      <c r="B80" s="51" t="s">
        <v>43</v>
      </c>
      <c r="C80" s="52">
        <v>93237.6</v>
      </c>
      <c r="D80" s="53" t="s">
        <v>60</v>
      </c>
    </row>
    <row r="81" spans="2:4" x14ac:dyDescent="0.25">
      <c r="B81" s="51" t="s">
        <v>43</v>
      </c>
      <c r="C81" s="52">
        <v>7986</v>
      </c>
      <c r="D81" s="53" t="s">
        <v>61</v>
      </c>
    </row>
    <row r="82" spans="2:4" x14ac:dyDescent="0.25">
      <c r="B82" s="51" t="s">
        <v>44</v>
      </c>
      <c r="C82" s="52">
        <v>50953</v>
      </c>
      <c r="D82" s="53" t="s">
        <v>62</v>
      </c>
    </row>
    <row r="83" spans="2:4" x14ac:dyDescent="0.25">
      <c r="B83" s="51" t="s">
        <v>52</v>
      </c>
      <c r="C83" s="52">
        <v>9564</v>
      </c>
      <c r="D83" s="53" t="s">
        <v>63</v>
      </c>
    </row>
    <row r="84" spans="2:4" x14ac:dyDescent="0.25">
      <c r="B84" s="51" t="s">
        <v>45</v>
      </c>
      <c r="C84" s="52">
        <v>25476</v>
      </c>
      <c r="D84" s="53" t="s">
        <v>64</v>
      </c>
    </row>
    <row r="85" spans="2:4" x14ac:dyDescent="0.25">
      <c r="B85" s="51" t="s">
        <v>45</v>
      </c>
      <c r="C85" s="52">
        <v>247058</v>
      </c>
      <c r="D85" s="53" t="s">
        <v>64</v>
      </c>
    </row>
    <row r="86" spans="2:4" x14ac:dyDescent="0.25">
      <c r="B86" s="55" t="s">
        <v>72</v>
      </c>
      <c r="C86" s="54">
        <f>SUM(C76:C85)</f>
        <v>456652</v>
      </c>
      <c r="D86" s="53"/>
    </row>
    <row r="87" spans="2:4" x14ac:dyDescent="0.25">
      <c r="B87" s="51" t="s">
        <v>53</v>
      </c>
      <c r="C87" s="52">
        <v>538742.17000000004</v>
      </c>
      <c r="D87" s="57" t="s">
        <v>65</v>
      </c>
    </row>
    <row r="88" spans="2:4" x14ac:dyDescent="0.25">
      <c r="B88" s="51" t="s">
        <v>53</v>
      </c>
      <c r="C88" s="52">
        <v>1228.05</v>
      </c>
      <c r="D88" s="57" t="s">
        <v>66</v>
      </c>
    </row>
    <row r="89" spans="2:4" x14ac:dyDescent="0.25">
      <c r="B89" s="51" t="s">
        <v>53</v>
      </c>
      <c r="C89" s="52">
        <v>442836.64</v>
      </c>
      <c r="D89" s="57" t="s">
        <v>67</v>
      </c>
    </row>
    <row r="90" spans="2:4" x14ac:dyDescent="0.25">
      <c r="B90" s="51" t="s">
        <v>54</v>
      </c>
      <c r="C90" s="52">
        <v>307052.56</v>
      </c>
      <c r="D90" s="57" t="s">
        <v>68</v>
      </c>
    </row>
    <row r="91" spans="2:4" x14ac:dyDescent="0.25">
      <c r="B91" s="51" t="s">
        <v>54</v>
      </c>
      <c r="C91" s="52">
        <v>156170.37</v>
      </c>
      <c r="D91" s="57" t="s">
        <v>69</v>
      </c>
    </row>
    <row r="92" spans="2:4" x14ac:dyDescent="0.25">
      <c r="B92" s="51" t="s">
        <v>55</v>
      </c>
      <c r="C92" s="52">
        <v>28795.17</v>
      </c>
      <c r="D92" s="57" t="s">
        <v>70</v>
      </c>
    </row>
    <row r="93" spans="2:4" x14ac:dyDescent="0.25">
      <c r="B93" s="55" t="s">
        <v>73</v>
      </c>
      <c r="C93" s="54">
        <f>SUM(C87:C92)</f>
        <v>1474824.96</v>
      </c>
      <c r="D93" s="57"/>
    </row>
    <row r="94" spans="2:4" x14ac:dyDescent="0.25">
      <c r="B94" s="51" t="s">
        <v>53</v>
      </c>
      <c r="C94" s="52">
        <v>422649.89</v>
      </c>
      <c r="D94" s="53" t="s">
        <v>71</v>
      </c>
    </row>
    <row r="95" spans="2:4" x14ac:dyDescent="0.25">
      <c r="B95" s="55" t="s">
        <v>74</v>
      </c>
      <c r="C95" s="54">
        <f>SUM(C94)</f>
        <v>422649.89</v>
      </c>
      <c r="D95" s="53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2021-09-07T05:41:53Z</dcterms:modified>
  <cp:category/>
  <cp:contentStatus/>
</cp:coreProperties>
</file>